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20" windowWidth="11985" windowHeight="11520" tabRatio="889" activeTab="1"/>
  </bookViews>
  <sheets>
    <sheet name="ОГЛАВЛЕНИЕ" sheetId="1" r:id="rId1"/>
    <sheet name="Edge" sheetId="2" r:id="rId2"/>
    <sheet name="контактная информация" sheetId="3" r:id="rId3"/>
  </sheets>
  <definedNames>
    <definedName name="_xlnm.Print_Area" localSheetId="1">'Edge'!$A$1:$H$23</definedName>
    <definedName name="_xlnm.Print_Area" localSheetId="0">'ОГЛАВЛЕНИЕ'!$A$1:$H$13</definedName>
  </definedNames>
  <calcPr fullCalcOnLoad="1"/>
</workbook>
</file>

<file path=xl/sharedStrings.xml><?xml version="1.0" encoding="utf-8"?>
<sst xmlns="http://schemas.openxmlformats.org/spreadsheetml/2006/main" count="34" uniqueCount="31">
  <si>
    <t>Описание</t>
  </si>
  <si>
    <t>Part No.</t>
  </si>
  <si>
    <t>Цена, USD</t>
  </si>
  <si>
    <t>83120*</t>
  </si>
  <si>
    <t>83000*</t>
  </si>
  <si>
    <t>http://www.cbr.ru/</t>
  </si>
  <si>
    <t>ОГЛАВЛЕНИЕ</t>
  </si>
  <si>
    <t>USD</t>
  </si>
  <si>
    <t>Контроллеры HID Edge</t>
  </si>
  <si>
    <t>Вернуться в ОГЛАВЛЕНИЕ</t>
  </si>
  <si>
    <t>Курсы ЦБ</t>
  </si>
  <si>
    <t>Использование открытых стандартов и IP-соединений увеличивает возможности системы, которая с одной стороны является элементом системы безопасности, а с другой источником данных, использующихся в различных бизнес-приложениях. Простые в эксплуатации решения контроля доступа, основанные на IP-адресации, обеспечивают «интеллектуальный» контроль дверей и создание отчетов при помощи обычных веб-браузеров. Инновационные решения компании HID гарантируют эффективность ваших капиталовложений, снижая затраты и увеличивая рентабельность бизнеса.</t>
  </si>
  <si>
    <t>%</t>
  </si>
  <si>
    <t>EURO</t>
  </si>
  <si>
    <t>* Поддерживается остаток на складе</t>
  </si>
  <si>
    <t xml:space="preserve">Автономные IP считыватели/контроллеры серии EDGE Solo </t>
  </si>
  <si>
    <t>Сетевые IP считыватели/контроллеры серии EDGE Host</t>
  </si>
  <si>
    <r>
      <t>1</t>
    </r>
    <r>
      <rPr>
        <sz val="8"/>
        <color indexed="56"/>
        <rFont val="Calibri"/>
        <family val="2"/>
      </rPr>
      <t xml:space="preserve"> Внимание. На данную позицию изменены партнерские скидки. Подробности у вашего менеджера</t>
    </r>
  </si>
  <si>
    <t>Внутренние курсы валют (НОВАЯ схема - ЦБ+3%)
(чтобы вывести цены в рублях введите курс ЦБ валюты в соответствующую ячейку справа)</t>
  </si>
  <si>
    <t xml:space="preserve">Скидка
(чтобы увидеть ваши цены, вставьте значение скидки в ячейку справа) </t>
  </si>
  <si>
    <t>HID EdgePlus™ Solo ES400
Автономный контроллер СКУД. 1 (внешний) считыватель Wiegand/HID Clock&amp;Data; Порты: 1хEthernet 10/100 Мбит/с; Память: 8 МБ; Пользователей: до 1000; Событий: до 5000; Расписаний: до 8; Входы: 3; Выходы: 2</t>
  </si>
  <si>
    <t>HID EdgeReader™ Solo ESR40
Автономный контроллер СКУД. 1 (встроенный) считыватель бесконтактных смарт-карт; Порты: 1хEthernet 10/100 Мбит/с; Память: 8 МБ; Пользователей: до 1000; Событий: до 5000; Расписаний: до 8; Входы: 2; Выходы: 2</t>
  </si>
  <si>
    <t>HID EdgeReader™ Solo ESRP40
Автономный контроллер СКУД. 1 (встроенный) считыватель Proximity-карт и бесконтактных смарт-карт; Порты: 1хEthernet 10/100 Мбит/с; Память: 8 МБ; Пользователей: до 1000; Событий: до 5000; Расписаний: до 8; Входы: 2; Выходы: 2</t>
  </si>
  <si>
    <t>HID EdgePlus™ Host E400
Сетевой контроллер СКУД. 1 (внешний) считыватель Wiegand/HID Clock&amp;Data; Порты: 1хEthernet 10/100 Мбит/с; 1хRS-232; Память: 8 МБ; Пользователей: до 44000; Событий: до 5000; Расписаний: до 65000; Входы: 3; Выходы: 2</t>
  </si>
  <si>
    <t>HID EdgeReader™ Host ER40
Сетевой контроллер СКУД. 1 (встроенный) считыватель бесконтактных смарт-карт; Порты: 1хEthernet 10/100 Мбит/с; 1хRS-232; Память: 8 МБ; Пользователей: до 44000; Событий: до 5000; Расписаний: до 65000; Входы: 2; Выходы: 2</t>
  </si>
  <si>
    <t>HID EdgeReader™ Host ERP40
Сетевой контроллер СКУД. 1 (встроенный) считыватель Proximity-карт и бесконтактных смарт-карт; Порты: 1хEthernet 10/100 Мбит/с; 1хRS-232; Память: 8 МБ; Пользователей: до 44000; Событий: до 5000; Расписаний: до 65000; Входы: 2; Выходы: 2</t>
  </si>
  <si>
    <t>HID EdgeReader™ Host ERW400
Сетевой контроллер СКУД с функцией записи. 1 (встроенный) считыватель бесконтактных смарт-карт; Порты: 1хEthernet 10/100 Мбит/с; 1хRS-232; Память: 8 МБ; Пользователей: до 44000; Событий: до 5000; Расписаний: до 65000;Входы: 2;Выходы: 2</t>
  </si>
  <si>
    <t>http://www.tosb.ru/</t>
  </si>
  <si>
    <t>8 (495) 795-73-09
8 (909) 659-20-94</t>
  </si>
  <si>
    <t>115230, г. Москва, Хлебозаводский проезд,  дом 7, строение 9, офис 107.</t>
  </si>
  <si>
    <t>info@tosb.ru
oleg@tosb.ru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</si>
</sst>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[$-409]mmmm\ d\,\ 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#,##0.00[$р.-419];\-#,##0.00[$р.-419]"/>
    <numFmt numFmtId="180" formatCode="#,##0.00[$р.-419]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$&quot;#,##0.00"/>
    <numFmt numFmtId="190" formatCode="[$$-409]#,##0.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Ђ-2]\ #,##0.00_);[Red]\([$Ђ-2]\ #,##0.00\)"/>
    <numFmt numFmtId="195" formatCode="_-* #,##0.00[$р.-419]_-;\-* #,##0.00[$р.-419]_-;_-* &quot;-&quot;??[$р.-419]_-;_-@_-"/>
    <numFmt numFmtId="196" formatCode="[$-FC19]d\ mmmm\ yyyy\ &quot;г.&quot;"/>
    <numFmt numFmtId="197" formatCode="0.0000"/>
    <numFmt numFmtId="198" formatCode="[$€-2]\ ###,000_);[Red]\([$€-2]\ ###,000\)"/>
  </numFmts>
  <fonts count="66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0"/>
      <color indexed="62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color indexed="62"/>
      <name val="Arial"/>
      <family val="2"/>
    </font>
    <font>
      <sz val="6"/>
      <color indexed="22"/>
      <name val="Arial"/>
      <family val="2"/>
    </font>
    <font>
      <sz val="8"/>
      <color indexed="8"/>
      <name val="Arial"/>
      <family val="2"/>
    </font>
    <font>
      <sz val="8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Calibri"/>
      <family val="2"/>
    </font>
    <font>
      <b/>
      <sz val="8"/>
      <color indexed="56"/>
      <name val="Calibri"/>
      <family val="2"/>
    </font>
    <font>
      <u val="single"/>
      <sz val="8"/>
      <color indexed="56"/>
      <name val="Calibri"/>
      <family val="2"/>
    </font>
    <font>
      <vertAlign val="superscript"/>
      <sz val="8"/>
      <color indexed="56"/>
      <name val="Calibri"/>
      <family val="2"/>
    </font>
    <font>
      <sz val="10"/>
      <color indexed="56"/>
      <name val="Arial"/>
      <family val="2"/>
    </font>
    <font>
      <u val="single"/>
      <sz val="10"/>
      <color indexed="56"/>
      <name val="Arial"/>
      <family val="2"/>
    </font>
    <font>
      <b/>
      <sz val="8"/>
      <color indexed="9"/>
      <name val="Calibri"/>
      <family val="2"/>
    </font>
    <font>
      <sz val="8"/>
      <color indexed="9"/>
      <name val="Arial"/>
      <family val="2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3"/>
      <name val="Calibri"/>
      <family val="2"/>
    </font>
    <font>
      <sz val="8"/>
      <color theme="0"/>
      <name val="Calibri"/>
      <family val="2"/>
    </font>
    <font>
      <u val="single"/>
      <sz val="8"/>
      <color theme="3"/>
      <name val="Calibri"/>
      <family val="2"/>
    </font>
    <font>
      <vertAlign val="superscript"/>
      <sz val="8"/>
      <color theme="3"/>
      <name val="Calibri"/>
      <family val="2"/>
    </font>
    <font>
      <sz val="10"/>
      <color theme="3"/>
      <name val="Arial"/>
      <family val="2"/>
    </font>
    <font>
      <u val="single"/>
      <sz val="10"/>
      <color theme="3"/>
      <name val="Arial"/>
      <family val="2"/>
    </font>
    <font>
      <b/>
      <sz val="8"/>
      <color theme="3"/>
      <name val="Calibri"/>
      <family val="2"/>
    </font>
    <font>
      <b/>
      <sz val="8"/>
      <color theme="0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35" applyFont="1" applyFill="1">
      <alignment/>
      <protection/>
    </xf>
    <xf numFmtId="0" fontId="0" fillId="0" borderId="0" xfId="0" applyFill="1" applyBorder="1" applyAlignment="1">
      <alignment vertical="center"/>
    </xf>
    <xf numFmtId="0" fontId="9" fillId="33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10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 vertical="top"/>
    </xf>
    <xf numFmtId="0" fontId="0" fillId="33" borderId="0" xfId="0" applyFill="1" applyBorder="1" applyAlignment="1">
      <alignment/>
    </xf>
    <xf numFmtId="14" fontId="0" fillId="33" borderId="0" xfId="0" applyNumberFormat="1" applyFill="1" applyBorder="1" applyAlignment="1">
      <alignment horizontal="right"/>
    </xf>
    <xf numFmtId="0" fontId="6" fillId="33" borderId="0" xfId="36" applyFont="1" applyFill="1" applyBorder="1" applyAlignment="1">
      <alignment horizontal="left" vertical="center"/>
      <protection/>
    </xf>
    <xf numFmtId="0" fontId="0" fillId="33" borderId="0" xfId="0" applyFont="1" applyFill="1" applyBorder="1" applyAlignment="1">
      <alignment vertical="top"/>
    </xf>
    <xf numFmtId="195" fontId="0" fillId="0" borderId="0" xfId="0" applyNumberFormat="1" applyFill="1" applyBorder="1" applyAlignment="1">
      <alignment horizontal="center" vertical="center"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 horizontal="right"/>
    </xf>
    <xf numFmtId="0" fontId="6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top"/>
    </xf>
    <xf numFmtId="14" fontId="11" fillId="0" borderId="0" xfId="36" applyNumberFormat="1" applyFont="1" applyFill="1" applyBorder="1" applyAlignment="1">
      <alignment vertical="center"/>
      <protection/>
    </xf>
    <xf numFmtId="197" fontId="11" fillId="0" borderId="0" xfId="36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14" fontId="0" fillId="33" borderId="0" xfId="0" applyNumberFormat="1" applyFont="1" applyFill="1" applyBorder="1" applyAlignment="1">
      <alignment horizontal="right"/>
    </xf>
    <xf numFmtId="3" fontId="56" fillId="0" borderId="10" xfId="34" applyNumberFormat="1" applyFont="1" applyFill="1" applyBorder="1" applyAlignment="1">
      <alignment horizontal="center" vertical="center"/>
      <protection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/>
    </xf>
    <xf numFmtId="0" fontId="56" fillId="0" borderId="11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0" xfId="0" applyFont="1" applyAlignment="1">
      <alignment vertical="top"/>
    </xf>
    <xf numFmtId="0" fontId="56" fillId="34" borderId="10" xfId="34" applyFont="1" applyFill="1" applyBorder="1" applyAlignment="1">
      <alignment horizontal="center" vertical="center" wrapText="1"/>
      <protection/>
    </xf>
    <xf numFmtId="0" fontId="56" fillId="0" borderId="12" xfId="0" applyFont="1" applyBorder="1" applyAlignment="1">
      <alignment/>
    </xf>
    <xf numFmtId="0" fontId="56" fillId="0" borderId="0" xfId="35" applyFont="1" applyFill="1">
      <alignment/>
      <protection/>
    </xf>
    <xf numFmtId="0" fontId="56" fillId="0" borderId="0" xfId="0" applyFont="1" applyFill="1" applyAlignment="1">
      <alignment/>
    </xf>
    <xf numFmtId="0" fontId="57" fillId="35" borderId="10" xfId="34" applyFont="1" applyFill="1" applyBorder="1" applyAlignment="1">
      <alignment horizontal="center" vertical="center" wrapText="1"/>
      <protection/>
    </xf>
    <xf numFmtId="0" fontId="56" fillId="33" borderId="0" xfId="35" applyFont="1" applyFill="1">
      <alignment/>
      <protection/>
    </xf>
    <xf numFmtId="197" fontId="56" fillId="0" borderId="0" xfId="0" applyNumberFormat="1" applyFont="1" applyFill="1" applyAlignment="1">
      <alignment/>
    </xf>
    <xf numFmtId="197" fontId="56" fillId="0" borderId="13" xfId="36" applyNumberFormat="1" applyFont="1" applyFill="1" applyBorder="1" applyAlignment="1">
      <alignment horizontal="right" vertical="center"/>
      <protection/>
    </xf>
    <xf numFmtId="197" fontId="56" fillId="0" borderId="12" xfId="36" applyNumberFormat="1" applyFont="1" applyFill="1" applyBorder="1" applyAlignment="1">
      <alignment horizontal="right" vertical="center"/>
      <protection/>
    </xf>
    <xf numFmtId="0" fontId="58" fillId="0" borderId="0" xfId="46" applyFont="1" applyFill="1" applyAlignment="1" applyProtection="1">
      <alignment/>
      <protection/>
    </xf>
    <xf numFmtId="0" fontId="56" fillId="33" borderId="0" xfId="0" applyFont="1" applyFill="1" applyAlignment="1">
      <alignment/>
    </xf>
    <xf numFmtId="0" fontId="56" fillId="33" borderId="13" xfId="0" applyFont="1" applyFill="1" applyBorder="1" applyAlignment="1">
      <alignment vertical="center" wrapText="1"/>
    </xf>
    <xf numFmtId="0" fontId="59" fillId="33" borderId="0" xfId="35" applyFont="1" applyFill="1">
      <alignment/>
      <protection/>
    </xf>
    <xf numFmtId="170" fontId="56" fillId="0" borderId="12" xfId="0" applyNumberFormat="1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vertical="center"/>
    </xf>
    <xf numFmtId="0" fontId="57" fillId="36" borderId="1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/>
    </xf>
    <xf numFmtId="0" fontId="57" fillId="36" borderId="10" xfId="0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60" fillId="37" borderId="0" xfId="0" applyFont="1" applyFill="1" applyAlignment="1">
      <alignment wrapText="1"/>
    </xf>
    <xf numFmtId="0" fontId="60" fillId="37" borderId="0" xfId="0" applyFont="1" applyFill="1" applyAlignment="1">
      <alignment/>
    </xf>
    <xf numFmtId="0" fontId="61" fillId="37" borderId="0" xfId="46" applyFont="1" applyFill="1" applyAlignment="1" applyProtection="1">
      <alignment wrapText="1"/>
      <protection/>
    </xf>
    <xf numFmtId="0" fontId="56" fillId="34" borderId="13" xfId="34" applyFont="1" applyFill="1" applyBorder="1" applyAlignment="1">
      <alignment horizontal="left" vertical="top" wrapText="1"/>
      <protection/>
    </xf>
    <xf numFmtId="0" fontId="56" fillId="34" borderId="14" xfId="34" applyFont="1" applyFill="1" applyBorder="1" applyAlignment="1">
      <alignment horizontal="left" vertical="top" wrapText="1"/>
      <protection/>
    </xf>
    <xf numFmtId="0" fontId="56" fillId="34" borderId="15" xfId="34" applyFont="1" applyFill="1" applyBorder="1" applyAlignment="1">
      <alignment horizontal="left" vertical="top" wrapText="1"/>
      <protection/>
    </xf>
    <xf numFmtId="0" fontId="5" fillId="33" borderId="0" xfId="36" applyFont="1" applyFill="1" applyAlignment="1">
      <alignment horizontal="left" vertical="center"/>
      <protection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/>
    </xf>
    <xf numFmtId="0" fontId="62" fillId="0" borderId="0" xfId="34" applyFont="1" applyFill="1" applyBorder="1" applyAlignment="1">
      <alignment horizontal="center" vertical="center" wrapText="1"/>
      <protection/>
    </xf>
    <xf numFmtId="0" fontId="56" fillId="0" borderId="0" xfId="0" applyFont="1" applyFill="1" applyBorder="1" applyAlignment="1">
      <alignment horizontal="center" vertical="center" wrapText="1"/>
    </xf>
    <xf numFmtId="0" fontId="63" fillId="36" borderId="0" xfId="34" applyFont="1" applyFill="1" applyBorder="1" applyAlignment="1">
      <alignment horizontal="center" wrapText="1"/>
      <protection/>
    </xf>
    <xf numFmtId="0" fontId="57" fillId="36" borderId="0" xfId="0" applyFont="1" applyFill="1" applyBorder="1" applyAlignment="1">
      <alignment/>
    </xf>
    <xf numFmtId="0" fontId="5" fillId="33" borderId="0" xfId="36" applyFont="1" applyFill="1" applyBorder="1" applyAlignment="1">
      <alignment horizontal="left" vertical="center"/>
      <protection/>
    </xf>
    <xf numFmtId="0" fontId="57" fillId="36" borderId="10" xfId="34" applyFont="1" applyFill="1" applyBorder="1" applyAlignment="1">
      <alignment horizontal="center" vertical="center" wrapText="1"/>
      <protection/>
    </xf>
    <xf numFmtId="0" fontId="57" fillId="36" borderId="10" xfId="0" applyFont="1" applyFill="1" applyBorder="1" applyAlignment="1">
      <alignment horizontal="center" vertical="center" wrapText="1"/>
    </xf>
    <xf numFmtId="0" fontId="57" fillId="35" borderId="14" xfId="34" applyFont="1" applyFill="1" applyBorder="1" applyAlignment="1">
      <alignment horizontal="center" vertical="center" wrapText="1"/>
      <protection/>
    </xf>
    <xf numFmtId="0" fontId="57" fillId="36" borderId="14" xfId="0" applyFont="1" applyFill="1" applyBorder="1" applyAlignment="1">
      <alignment vertical="center" wrapText="1"/>
    </xf>
    <xf numFmtId="0" fontId="57" fillId="36" borderId="15" xfId="0" applyFont="1" applyFill="1" applyBorder="1" applyAlignment="1">
      <alignment vertical="center" wrapText="1"/>
    </xf>
    <xf numFmtId="0" fontId="57" fillId="35" borderId="10" xfId="34" applyFont="1" applyFill="1" applyBorder="1" applyAlignment="1">
      <alignment horizontal="center" vertical="center" wrapText="1"/>
      <protection/>
    </xf>
    <xf numFmtId="0" fontId="57" fillId="36" borderId="10" xfId="46" applyFont="1" applyFill="1" applyBorder="1" applyAlignment="1" applyProtection="1">
      <alignment horizontal="center" vertical="center" wrapText="1"/>
      <protection/>
    </xf>
    <xf numFmtId="0" fontId="56" fillId="0" borderId="14" xfId="0" applyFont="1" applyBorder="1" applyAlignment="1">
      <alignment vertical="center" wrapText="1"/>
    </xf>
    <xf numFmtId="0" fontId="56" fillId="0" borderId="15" xfId="0" applyFont="1" applyBorder="1" applyAlignment="1">
      <alignment vertical="center" wrapText="1"/>
    </xf>
    <xf numFmtId="0" fontId="0" fillId="33" borderId="0" xfId="0" applyFill="1" applyAlignment="1">
      <alignment/>
    </xf>
    <xf numFmtId="0" fontId="0" fillId="33" borderId="16" xfId="0" applyFill="1" applyBorder="1" applyAlignment="1">
      <alignment vertical="center"/>
    </xf>
    <xf numFmtId="0" fontId="0" fillId="33" borderId="16" xfId="0" applyFill="1" applyBorder="1" applyAlignment="1">
      <alignment/>
    </xf>
    <xf numFmtId="0" fontId="0" fillId="33" borderId="0" xfId="0" applyFill="1" applyAlignment="1">
      <alignment vertical="center"/>
    </xf>
    <xf numFmtId="0" fontId="57" fillId="36" borderId="0" xfId="0" applyFont="1" applyFill="1" applyAlignment="1">
      <alignment/>
    </xf>
    <xf numFmtId="0" fontId="57" fillId="36" borderId="17" xfId="36" applyFont="1" applyFill="1" applyBorder="1" applyAlignment="1">
      <alignment horizontal="center" vertical="center"/>
      <protection/>
    </xf>
    <xf numFmtId="0" fontId="64" fillId="36" borderId="0" xfId="0" applyFont="1" applyFill="1" applyAlignment="1">
      <alignment/>
    </xf>
    <xf numFmtId="0" fontId="65" fillId="36" borderId="0" xfId="0" applyFont="1" applyFill="1" applyAlignment="1">
      <alignment/>
    </xf>
    <xf numFmtId="14" fontId="57" fillId="36" borderId="13" xfId="36" applyNumberFormat="1" applyFont="1" applyFill="1" applyBorder="1" applyAlignment="1">
      <alignment vertical="center"/>
      <protection/>
    </xf>
    <xf numFmtId="14" fontId="57" fillId="36" borderId="12" xfId="36" applyNumberFormat="1" applyFont="1" applyFill="1" applyBorder="1" applyAlignment="1">
      <alignment vertical="center"/>
      <protection/>
    </xf>
    <xf numFmtId="14" fontId="64" fillId="36" borderId="0" xfId="36" applyNumberFormat="1" applyFont="1" applyFill="1" applyBorder="1" applyAlignment="1">
      <alignment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rescendo" xfId="33"/>
    <cellStyle name="Normal_Sheet1" xfId="34"/>
    <cellStyle name="Normal_TERRA-#54571-v2-Прайс_на_Fargo_новый_дизайн" xfId="35"/>
    <cellStyle name="Style 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2.jpeg" /><Relationship Id="rId7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409575</xdr:colOff>
      <xdr:row>0</xdr:row>
      <xdr:rowOff>9525</xdr:rowOff>
    </xdr:from>
    <xdr:to>
      <xdr:col>8</xdr:col>
      <xdr:colOff>0</xdr:colOff>
      <xdr:row>4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9525"/>
          <a:ext cx="1866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11</xdr:row>
      <xdr:rowOff>57150</xdr:rowOff>
    </xdr:from>
    <xdr:to>
      <xdr:col>0</xdr:col>
      <xdr:colOff>781050</xdr:colOff>
      <xdr:row>11</xdr:row>
      <xdr:rowOff>676275</xdr:rowOff>
    </xdr:to>
    <xdr:pic>
      <xdr:nvPicPr>
        <xdr:cNvPr id="1" name="Picture 3" descr="hid-83000-45x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171825"/>
          <a:ext cx="428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12</xdr:row>
      <xdr:rowOff>47625</xdr:rowOff>
    </xdr:from>
    <xdr:to>
      <xdr:col>0</xdr:col>
      <xdr:colOff>781050</xdr:colOff>
      <xdr:row>12</xdr:row>
      <xdr:rowOff>666750</xdr:rowOff>
    </xdr:to>
    <xdr:pic>
      <xdr:nvPicPr>
        <xdr:cNvPr id="2" name="Picture 4" descr="hid-83120-45x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895725"/>
          <a:ext cx="428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13</xdr:row>
      <xdr:rowOff>47625</xdr:rowOff>
    </xdr:from>
    <xdr:to>
      <xdr:col>0</xdr:col>
      <xdr:colOff>781050</xdr:colOff>
      <xdr:row>13</xdr:row>
      <xdr:rowOff>666750</xdr:rowOff>
    </xdr:to>
    <xdr:pic>
      <xdr:nvPicPr>
        <xdr:cNvPr id="3" name="Picture 5" descr="hid-83125-45x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629150"/>
          <a:ext cx="428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16</xdr:row>
      <xdr:rowOff>47625</xdr:rowOff>
    </xdr:from>
    <xdr:to>
      <xdr:col>0</xdr:col>
      <xdr:colOff>771525</xdr:colOff>
      <xdr:row>16</xdr:row>
      <xdr:rowOff>666750</xdr:rowOff>
    </xdr:to>
    <xdr:pic>
      <xdr:nvPicPr>
        <xdr:cNvPr id="4" name="Picture 6" descr="hid-82000-45x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705475"/>
          <a:ext cx="428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17</xdr:row>
      <xdr:rowOff>47625</xdr:rowOff>
    </xdr:from>
    <xdr:to>
      <xdr:col>0</xdr:col>
      <xdr:colOff>762000</xdr:colOff>
      <xdr:row>17</xdr:row>
      <xdr:rowOff>666750</xdr:rowOff>
    </xdr:to>
    <xdr:pic>
      <xdr:nvPicPr>
        <xdr:cNvPr id="5" name="Picture 7" descr="hid-82120-45x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" y="6438900"/>
          <a:ext cx="428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18</xdr:row>
      <xdr:rowOff>47625</xdr:rowOff>
    </xdr:from>
    <xdr:to>
      <xdr:col>0</xdr:col>
      <xdr:colOff>752475</xdr:colOff>
      <xdr:row>18</xdr:row>
      <xdr:rowOff>666750</xdr:rowOff>
    </xdr:to>
    <xdr:pic>
      <xdr:nvPicPr>
        <xdr:cNvPr id="6" name="Picture 8" descr="hid-82125-45x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172325"/>
          <a:ext cx="428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19</xdr:row>
      <xdr:rowOff>47625</xdr:rowOff>
    </xdr:from>
    <xdr:to>
      <xdr:col>0</xdr:col>
      <xdr:colOff>752475</xdr:colOff>
      <xdr:row>19</xdr:row>
      <xdr:rowOff>676275</xdr:rowOff>
    </xdr:to>
    <xdr:pic>
      <xdr:nvPicPr>
        <xdr:cNvPr id="7" name="Picture 9" descr="hid-82121-46x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7905750"/>
          <a:ext cx="438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0</xdr:row>
      <xdr:rowOff>0</xdr:rowOff>
    </xdr:from>
    <xdr:to>
      <xdr:col>7</xdr:col>
      <xdr:colOff>695325</xdr:colOff>
      <xdr:row>4</xdr:row>
      <xdr:rowOff>95250</xdr:rowOff>
    </xdr:to>
    <xdr:pic>
      <xdr:nvPicPr>
        <xdr:cNvPr id="8" name="Рисунок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14800" y="0"/>
          <a:ext cx="1876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171450</xdr:rowOff>
    </xdr:from>
    <xdr:to>
      <xdr:col>1</xdr:col>
      <xdr:colOff>0</xdr:colOff>
      <xdr:row>8</xdr:row>
      <xdr:rowOff>1047750</xdr:rowOff>
    </xdr:to>
    <xdr:pic>
      <xdr:nvPicPr>
        <xdr:cNvPr id="9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562100"/>
          <a:ext cx="11049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5505450</xdr:colOff>
      <xdr:row>0</xdr:row>
      <xdr:rowOff>28575</xdr:rowOff>
    </xdr:from>
    <xdr:to>
      <xdr:col>0</xdr:col>
      <xdr:colOff>7810500</xdr:colOff>
      <xdr:row>8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28575"/>
          <a:ext cx="23050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br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os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3"/>
  <sheetViews>
    <sheetView view="pageBreakPreview" zoomScale="115" zoomScaleSheetLayoutView="115" zoomScalePageLayoutView="0" workbookViewId="0" topLeftCell="A1">
      <pane ySplit="7" topLeftCell="A8" activePane="bottomLeft" state="frozen"/>
      <selection pane="topLeft" activeCell="A1" sqref="A1"/>
      <selection pane="bottomLeft" activeCell="A8" sqref="A8:H8"/>
    </sheetView>
  </sheetViews>
  <sheetFormatPr defaultColWidth="9.140625" defaultRowHeight="12.75"/>
  <cols>
    <col min="1" max="1" width="12.421875" style="2" customWidth="1"/>
    <col min="2" max="2" width="7.00390625" style="2" customWidth="1"/>
    <col min="3" max="3" width="14.140625" style="2" customWidth="1"/>
    <col min="4" max="4" width="7.7109375" style="2" customWidth="1"/>
    <col min="5" max="5" width="9.7109375" style="2" customWidth="1"/>
    <col min="6" max="6" width="7.7109375" style="2" customWidth="1"/>
    <col min="7" max="7" width="12.7109375" style="2" customWidth="1"/>
    <col min="8" max="8" width="13.7109375" style="2" customWidth="1"/>
    <col min="9" max="9" width="9.140625" style="0" customWidth="1"/>
    <col min="11" max="11" width="10.00390625" style="0" bestFit="1" customWidth="1"/>
  </cols>
  <sheetData>
    <row r="1" spans="1:10" ht="12.75" customHeight="1">
      <c r="A1" s="13"/>
      <c r="B1" s="13"/>
      <c r="C1" s="64"/>
      <c r="D1" s="64"/>
      <c r="E1" s="64"/>
      <c r="F1" s="64"/>
      <c r="G1" s="64"/>
      <c r="H1" s="14"/>
      <c r="I1" s="9"/>
      <c r="J1" s="4"/>
    </row>
    <row r="2" spans="1:9" ht="12.75" customHeight="1">
      <c r="A2" s="58"/>
      <c r="B2" s="58"/>
      <c r="C2" s="64"/>
      <c r="D2" s="64"/>
      <c r="E2" s="64"/>
      <c r="F2" s="64"/>
      <c r="G2" s="64"/>
      <c r="H2" s="25"/>
      <c r="I2" s="24"/>
    </row>
    <row r="3" spans="1:10" ht="12.75" customHeight="1">
      <c r="A3" s="58"/>
      <c r="B3" s="58"/>
      <c r="C3" s="15"/>
      <c r="D3" s="13"/>
      <c r="E3" s="13"/>
      <c r="F3" s="13"/>
      <c r="G3" s="13"/>
      <c r="H3" s="13"/>
      <c r="I3" s="3"/>
      <c r="J3" s="4"/>
    </row>
    <row r="4" spans="1:8" ht="12.75" customHeight="1">
      <c r="A4" s="58"/>
      <c r="B4" s="58"/>
      <c r="C4" s="15"/>
      <c r="D4" s="13"/>
      <c r="E4" s="13"/>
      <c r="F4" s="13"/>
      <c r="G4" s="13"/>
      <c r="H4" s="13"/>
    </row>
    <row r="5" spans="1:8" s="5" customFormat="1" ht="12.75" customHeight="1">
      <c r="A5" s="58"/>
      <c r="B5" s="58"/>
      <c r="C5" s="12"/>
      <c r="D5" s="16"/>
      <c r="E5" s="16"/>
      <c r="F5" s="12"/>
      <c r="G5" s="12"/>
      <c r="H5" s="12"/>
    </row>
    <row r="6" spans="1:8" s="5" customFormat="1" ht="7.5" customHeight="1">
      <c r="A6" s="58"/>
      <c r="B6" s="59"/>
      <c r="C6" s="59"/>
      <c r="D6" s="59"/>
      <c r="E6" s="59"/>
      <c r="F6" s="59"/>
      <c r="G6" s="59"/>
      <c r="H6" s="59"/>
    </row>
    <row r="7" spans="1:8" ht="8.25" customHeight="1">
      <c r="A7" s="60"/>
      <c r="B7" s="61"/>
      <c r="C7" s="61"/>
      <c r="D7" s="61"/>
      <c r="E7" s="61"/>
      <c r="F7" s="61"/>
      <c r="G7" s="61"/>
      <c r="H7" s="61"/>
    </row>
    <row r="8" spans="1:9" ht="75" customHeight="1">
      <c r="A8" s="62" t="s">
        <v>6</v>
      </c>
      <c r="B8" s="63"/>
      <c r="C8" s="63"/>
      <c r="D8" s="63"/>
      <c r="E8" s="63"/>
      <c r="F8" s="63"/>
      <c r="G8" s="63"/>
      <c r="H8" s="63"/>
      <c r="I8" s="6"/>
    </row>
    <row r="9" spans="1:8" ht="19.5" customHeight="1">
      <c r="A9" s="78"/>
      <c r="B9" s="79" t="s">
        <v>10</v>
      </c>
      <c r="C9" s="78"/>
      <c r="D9" s="80"/>
      <c r="E9" s="81"/>
      <c r="F9" s="81"/>
      <c r="G9" s="81"/>
      <c r="H9" s="81"/>
    </row>
    <row r="10" spans="1:8" ht="12.75" customHeight="1">
      <c r="A10" s="78"/>
      <c r="B10" s="82"/>
      <c r="C10" s="83"/>
      <c r="D10" s="84"/>
      <c r="E10" s="84"/>
      <c r="F10" s="84"/>
      <c r="G10" s="84"/>
      <c r="H10" s="84"/>
    </row>
    <row r="11" spans="1:8" ht="16.5" customHeight="1">
      <c r="A11" s="65" t="s">
        <v>18</v>
      </c>
      <c r="B11" s="66"/>
      <c r="C11" s="66"/>
      <c r="D11" s="66"/>
      <c r="E11" s="66"/>
      <c r="F11" s="66"/>
      <c r="G11" s="47" t="s">
        <v>7</v>
      </c>
      <c r="H11" s="48">
        <f>H14</f>
        <v>0.9708737864</v>
      </c>
    </row>
    <row r="12" spans="1:8" ht="16.5" customHeight="1">
      <c r="A12" s="66"/>
      <c r="B12" s="66"/>
      <c r="C12" s="66"/>
      <c r="D12" s="66"/>
      <c r="E12" s="66"/>
      <c r="F12" s="66"/>
      <c r="G12" s="47" t="s">
        <v>13</v>
      </c>
      <c r="H12" s="48">
        <f>H14</f>
        <v>0.9708737864</v>
      </c>
    </row>
    <row r="13" spans="1:8" ht="26.25" customHeight="1">
      <c r="A13" s="65" t="s">
        <v>19</v>
      </c>
      <c r="B13" s="66"/>
      <c r="C13" s="66"/>
      <c r="D13" s="66"/>
      <c r="E13" s="66"/>
      <c r="F13" s="66"/>
      <c r="G13" s="49" t="s">
        <v>12</v>
      </c>
      <c r="H13" s="47">
        <v>0</v>
      </c>
    </row>
    <row r="14" spans="1:8" ht="16.5" customHeight="1">
      <c r="A14" s="27"/>
      <c r="B14" s="27"/>
      <c r="C14" s="27"/>
      <c r="D14" s="27"/>
      <c r="E14" s="27"/>
      <c r="F14" s="27"/>
      <c r="G14" s="27"/>
      <c r="H14" s="27">
        <v>0.9708737864</v>
      </c>
    </row>
    <row r="15" spans="1:8" ht="16.5" customHeight="1">
      <c r="A15" s="27"/>
      <c r="B15" s="27"/>
      <c r="C15" s="27"/>
      <c r="D15" s="27"/>
      <c r="E15" s="27"/>
      <c r="F15" s="27"/>
      <c r="G15" s="27"/>
      <c r="H15" s="27"/>
    </row>
    <row r="16" spans="1:8" ht="16.5" customHeight="1">
      <c r="A16" s="27"/>
      <c r="B16" s="27"/>
      <c r="C16" s="27"/>
      <c r="D16" s="27"/>
      <c r="E16" s="27"/>
      <c r="F16" s="27"/>
      <c r="G16" s="27"/>
      <c r="H16" s="27"/>
    </row>
    <row r="17" spans="1:8" ht="16.5" customHeight="1">
      <c r="A17" s="27"/>
      <c r="B17" s="27"/>
      <c r="C17" s="27"/>
      <c r="D17" s="27"/>
      <c r="E17" s="27"/>
      <c r="F17" s="27"/>
      <c r="G17" s="27"/>
      <c r="H17" s="27"/>
    </row>
    <row r="18" spans="1:8" ht="16.5" customHeight="1">
      <c r="A18" s="27"/>
      <c r="B18" s="27"/>
      <c r="C18" s="27"/>
      <c r="D18" s="27"/>
      <c r="E18" s="27"/>
      <c r="F18" s="27"/>
      <c r="G18" s="27"/>
      <c r="H18" s="27"/>
    </row>
    <row r="19" spans="1:8" ht="16.5" customHeight="1">
      <c r="A19" s="27"/>
      <c r="B19" s="27"/>
      <c r="C19" s="27"/>
      <c r="D19" s="27"/>
      <c r="E19" s="27"/>
      <c r="F19" s="27"/>
      <c r="G19" s="27"/>
      <c r="H19" s="27"/>
    </row>
    <row r="20" spans="1:8" ht="16.5" customHeight="1">
      <c r="A20" s="27"/>
      <c r="B20" s="27"/>
      <c r="C20" s="27"/>
      <c r="D20" s="27"/>
      <c r="E20" s="27"/>
      <c r="F20" s="27"/>
      <c r="G20" s="27"/>
      <c r="H20" s="27"/>
    </row>
    <row r="21" spans="1:8" ht="16.5" customHeight="1">
      <c r="A21" s="27"/>
      <c r="B21" s="27"/>
      <c r="C21" s="27"/>
      <c r="D21" s="27"/>
      <c r="E21" s="27"/>
      <c r="F21" s="27"/>
      <c r="G21" s="27"/>
      <c r="H21" s="27"/>
    </row>
    <row r="22" ht="16.5" customHeight="1"/>
    <row r="23" ht="16.5" customHeight="1"/>
    <row r="24" ht="16.5" customHeight="1"/>
    <row r="25" ht="16.5" customHeight="1"/>
    <row r="26" ht="19.5" customHeight="1"/>
    <row r="27" spans="1:8" s="1" customFormat="1" ht="16.5" customHeight="1">
      <c r="A27" s="2"/>
      <c r="B27" s="2"/>
      <c r="C27" s="2"/>
      <c r="D27" s="2"/>
      <c r="E27" s="2"/>
      <c r="F27" s="2"/>
      <c r="G27" s="2"/>
      <c r="H27" s="2"/>
    </row>
    <row r="28" spans="1:8" s="1" customFormat="1" ht="16.5" customHeight="1">
      <c r="A28" s="2"/>
      <c r="B28" s="2"/>
      <c r="C28" s="2"/>
      <c r="D28" s="2"/>
      <c r="E28" s="2"/>
      <c r="F28" s="2"/>
      <c r="G28" s="2"/>
      <c r="H28" s="2"/>
    </row>
    <row r="29" spans="1:8" s="1" customFormat="1" ht="16.5" customHeight="1">
      <c r="A29" s="2"/>
      <c r="B29" s="2"/>
      <c r="C29" s="2"/>
      <c r="D29" s="2"/>
      <c r="E29" s="2"/>
      <c r="F29" s="2"/>
      <c r="G29" s="2"/>
      <c r="H29" s="2"/>
    </row>
    <row r="30" spans="1:8" s="1" customFormat="1" ht="16.5" customHeight="1">
      <c r="A30" s="2"/>
      <c r="B30" s="2"/>
      <c r="C30" s="2"/>
      <c r="D30" s="2"/>
      <c r="E30" s="2"/>
      <c r="F30" s="2"/>
      <c r="G30" s="2"/>
      <c r="H30" s="2"/>
    </row>
    <row r="31" spans="1:8" s="1" customFormat="1" ht="16.5" customHeight="1">
      <c r="A31" s="2"/>
      <c r="B31" s="2"/>
      <c r="C31" s="2"/>
      <c r="D31" s="2"/>
      <c r="E31" s="2"/>
      <c r="F31" s="2"/>
      <c r="G31" s="2"/>
      <c r="H31" s="2"/>
    </row>
    <row r="32" spans="1:8" s="1" customFormat="1" ht="16.5" customHeight="1">
      <c r="A32" s="2"/>
      <c r="B32" s="2"/>
      <c r="C32" s="2"/>
      <c r="D32" s="2"/>
      <c r="E32" s="2"/>
      <c r="F32" s="2"/>
      <c r="G32" s="2"/>
      <c r="H32" s="2"/>
    </row>
    <row r="33" ht="19.5" customHeight="1"/>
    <row r="34" spans="1:8" s="1" customFormat="1" ht="16.5" customHeight="1">
      <c r="A34" s="2"/>
      <c r="B34" s="2"/>
      <c r="C34" s="2"/>
      <c r="D34" s="2"/>
      <c r="E34" s="2"/>
      <c r="F34" s="2"/>
      <c r="G34" s="2"/>
      <c r="H34" s="2"/>
    </row>
    <row r="35" spans="1:8" s="1" customFormat="1" ht="16.5" customHeight="1">
      <c r="A35" s="2"/>
      <c r="B35" s="2"/>
      <c r="C35" s="2"/>
      <c r="D35" s="2"/>
      <c r="E35" s="2"/>
      <c r="F35" s="2"/>
      <c r="G35" s="2"/>
      <c r="H35" s="2"/>
    </row>
    <row r="36" ht="19.5" customHeight="1"/>
    <row r="37" spans="1:8" s="1" customFormat="1" ht="16.5" customHeight="1">
      <c r="A37" s="2"/>
      <c r="B37" s="2"/>
      <c r="C37" s="2"/>
      <c r="D37" s="2"/>
      <c r="E37" s="2"/>
      <c r="F37" s="2"/>
      <c r="G37" s="2"/>
      <c r="H37" s="2"/>
    </row>
    <row r="38" spans="1:8" s="1" customFormat="1" ht="16.5" customHeight="1">
      <c r="A38" s="2"/>
      <c r="B38" s="2"/>
      <c r="C38" s="2"/>
      <c r="D38" s="2"/>
      <c r="E38" s="2"/>
      <c r="F38" s="2"/>
      <c r="G38" s="2"/>
      <c r="H38" s="2"/>
    </row>
    <row r="39" ht="19.5" customHeight="1"/>
    <row r="40" spans="1:8" s="1" customFormat="1" ht="30" customHeight="1">
      <c r="A40" s="2"/>
      <c r="B40" s="2"/>
      <c r="C40" s="2"/>
      <c r="D40" s="2"/>
      <c r="E40" s="2"/>
      <c r="F40" s="2"/>
      <c r="G40" s="2"/>
      <c r="H40" s="2"/>
    </row>
    <row r="41" spans="1:8" s="1" customFormat="1" ht="16.5" customHeight="1">
      <c r="A41" s="2"/>
      <c r="B41" s="2"/>
      <c r="C41" s="2"/>
      <c r="D41" s="2"/>
      <c r="E41" s="2"/>
      <c r="F41" s="2"/>
      <c r="G41" s="2"/>
      <c r="H41" s="2"/>
    </row>
    <row r="42" spans="1:8" s="1" customFormat="1" ht="16.5" customHeight="1">
      <c r="A42" s="2"/>
      <c r="B42" s="2"/>
      <c r="C42" s="2"/>
      <c r="D42" s="2"/>
      <c r="E42" s="2"/>
      <c r="F42" s="2"/>
      <c r="G42" s="2"/>
      <c r="H42" s="2"/>
    </row>
    <row r="43" spans="1:8" s="1" customFormat="1" ht="16.5" customHeight="1">
      <c r="A43" s="2"/>
      <c r="B43" s="2"/>
      <c r="C43" s="2"/>
      <c r="D43" s="2"/>
      <c r="E43" s="2"/>
      <c r="F43" s="2"/>
      <c r="G43" s="2"/>
      <c r="H43" s="2"/>
    </row>
    <row r="44" spans="1:8" s="1" customFormat="1" ht="16.5" customHeight="1">
      <c r="A44" s="2"/>
      <c r="B44" s="2"/>
      <c r="C44" s="2"/>
      <c r="D44" s="2"/>
      <c r="E44" s="2"/>
      <c r="F44" s="2"/>
      <c r="G44" s="2"/>
      <c r="H44" s="2"/>
    </row>
    <row r="45" spans="1:8" s="1" customFormat="1" ht="32.25" customHeight="1">
      <c r="A45" s="2"/>
      <c r="B45" s="2"/>
      <c r="C45" s="2"/>
      <c r="D45" s="2"/>
      <c r="E45" s="2"/>
      <c r="F45" s="2"/>
      <c r="G45" s="2"/>
      <c r="H45" s="2"/>
    </row>
    <row r="46" spans="1:8" s="1" customFormat="1" ht="16.5" customHeight="1">
      <c r="A46" s="2"/>
      <c r="B46" s="2"/>
      <c r="C46" s="2"/>
      <c r="D46" s="2"/>
      <c r="E46" s="2"/>
      <c r="F46" s="2"/>
      <c r="G46" s="2"/>
      <c r="H46" s="2"/>
    </row>
    <row r="47" spans="1:8" s="1" customFormat="1" ht="16.5" customHeight="1">
      <c r="A47" s="2"/>
      <c r="B47" s="2"/>
      <c r="C47" s="2"/>
      <c r="D47" s="2"/>
      <c r="E47" s="2"/>
      <c r="F47" s="2"/>
      <c r="G47" s="2"/>
      <c r="H47" s="2"/>
    </row>
    <row r="48" spans="1:8" s="1" customFormat="1" ht="16.5" customHeight="1">
      <c r="A48" s="2"/>
      <c r="B48" s="2"/>
      <c r="C48" s="2"/>
      <c r="D48" s="2"/>
      <c r="E48" s="2"/>
      <c r="F48" s="2"/>
      <c r="G48" s="2"/>
      <c r="H48" s="2"/>
    </row>
    <row r="49" ht="19.5" customHeight="1"/>
    <row r="50" spans="1:8" s="1" customFormat="1" ht="16.5" customHeight="1">
      <c r="A50" s="2"/>
      <c r="B50" s="2"/>
      <c r="C50" s="2"/>
      <c r="D50" s="2"/>
      <c r="E50" s="2"/>
      <c r="F50" s="2"/>
      <c r="G50" s="2"/>
      <c r="H50" s="2"/>
    </row>
    <row r="51" spans="1:8" s="1" customFormat="1" ht="16.5" customHeight="1">
      <c r="A51" s="2"/>
      <c r="B51" s="2"/>
      <c r="C51" s="2"/>
      <c r="D51" s="2"/>
      <c r="E51" s="2"/>
      <c r="F51" s="2"/>
      <c r="G51" s="2"/>
      <c r="H51" s="2"/>
    </row>
    <row r="52" spans="9:31" ht="16.5" customHeight="1"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"/>
      <c r="Y52" s="2"/>
      <c r="Z52" s="2"/>
      <c r="AA52" s="2"/>
      <c r="AB52" s="2"/>
      <c r="AC52" s="2"/>
      <c r="AD52" s="2"/>
      <c r="AE52" s="2"/>
    </row>
    <row r="53" spans="9:39" ht="16.5" customHeight="1">
      <c r="I53" s="38">
        <f>ROUND(H11*1.03,4)</f>
        <v>1</v>
      </c>
      <c r="J53" s="39"/>
      <c r="K53" s="40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"/>
      <c r="AG53" s="2"/>
      <c r="AH53" s="2"/>
      <c r="AI53" s="2"/>
      <c r="AJ53" s="2"/>
      <c r="AK53" s="2"/>
      <c r="AL53" s="2"/>
      <c r="AM53" s="2"/>
    </row>
    <row r="54" spans="9:39" ht="16.5" customHeight="1">
      <c r="I54" s="38">
        <f>ROUND(H12*1.03,2)</f>
        <v>1</v>
      </c>
      <c r="J54" s="39"/>
      <c r="K54" s="40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"/>
      <c r="AG54" s="2"/>
      <c r="AH54" s="2"/>
      <c r="AI54" s="2"/>
      <c r="AJ54" s="2"/>
      <c r="AK54" s="2"/>
      <c r="AL54" s="2"/>
      <c r="AM54" s="2"/>
    </row>
    <row r="55" spans="9:11" ht="25.5" customHeight="1">
      <c r="I55" s="35"/>
      <c r="J55" s="35"/>
      <c r="K55" s="35"/>
    </row>
    <row r="56" spans="9:11" ht="12.75">
      <c r="I56" s="35"/>
      <c r="J56" s="41" t="s">
        <v>5</v>
      </c>
      <c r="K56" s="35"/>
    </row>
    <row r="57" spans="9:11" ht="12.75">
      <c r="I57" s="35"/>
      <c r="J57" s="35"/>
      <c r="K57" s="35"/>
    </row>
    <row r="58" spans="9:11" ht="12.75">
      <c r="I58" s="35"/>
      <c r="J58" s="35"/>
      <c r="K58" s="35"/>
    </row>
    <row r="59" spans="9:11" ht="12.75">
      <c r="I59" s="35"/>
      <c r="J59" s="35"/>
      <c r="K59" s="35"/>
    </row>
    <row r="60" spans="9:11" ht="12.75">
      <c r="I60" s="35"/>
      <c r="J60" s="35"/>
      <c r="K60" s="35"/>
    </row>
    <row r="61" spans="9:11" ht="12.75">
      <c r="I61" s="35"/>
      <c r="J61" s="35"/>
      <c r="K61" s="35"/>
    </row>
    <row r="62" spans="9:11" ht="12.75">
      <c r="I62" s="35"/>
      <c r="J62" s="35"/>
      <c r="K62" s="35"/>
    </row>
    <row r="63" spans="9:11" ht="12.75">
      <c r="I63" s="35"/>
      <c r="J63" s="35"/>
      <c r="K63" s="35"/>
    </row>
  </sheetData>
  <sheetProtection/>
  <mergeCells count="7">
    <mergeCell ref="C1:G2"/>
    <mergeCell ref="A13:F13"/>
    <mergeCell ref="A11:F12"/>
    <mergeCell ref="A2:B5"/>
    <mergeCell ref="A8:H8"/>
    <mergeCell ref="A6:H6"/>
    <mergeCell ref="A7:H7"/>
  </mergeCells>
  <hyperlinks>
    <hyperlink ref="J56" r:id="rId1" display="http://www.cbr.ru/"/>
  </hyperlinks>
  <printOptions/>
  <pageMargins left="0.9448818897637796" right="0.5511811023622047" top="0.3937007874015748" bottom="0.3937007874015748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T23"/>
  <sheetViews>
    <sheetView tabSelected="1" view="pageBreakPreview" zoomScale="120" zoomScaleSheetLayoutView="120" zoomScalePageLayoutView="0" workbookViewId="0" topLeftCell="A1">
      <pane ySplit="8" topLeftCell="A9" activePane="bottomLeft" state="frozen"/>
      <selection pane="topLeft" activeCell="A1" sqref="A1"/>
      <selection pane="bottomLeft" activeCell="B9" sqref="B9:H9"/>
    </sheetView>
  </sheetViews>
  <sheetFormatPr defaultColWidth="9.140625" defaultRowHeight="12.75"/>
  <cols>
    <col min="1" max="1" width="16.57421875" style="0" customWidth="1"/>
    <col min="2" max="2" width="12.28125" style="0" customWidth="1"/>
    <col min="3" max="6" width="7.7109375" style="0" customWidth="1"/>
    <col min="7" max="7" width="19.7109375" style="0" customWidth="1"/>
    <col min="8" max="8" width="10.57421875" style="0" customWidth="1"/>
    <col min="9" max="9" width="11.140625" style="0" customWidth="1"/>
    <col min="10" max="10" width="8.57421875" style="0" customWidth="1"/>
    <col min="11" max="11" width="10.8515625" style="0" bestFit="1" customWidth="1"/>
  </cols>
  <sheetData>
    <row r="1" spans="1:10" ht="12.75">
      <c r="A1" s="18"/>
      <c r="B1" s="18"/>
      <c r="C1" s="57"/>
      <c r="D1" s="74"/>
      <c r="E1" s="74"/>
      <c r="F1" s="74"/>
      <c r="G1" s="74"/>
      <c r="H1" s="19"/>
      <c r="I1" s="9"/>
      <c r="J1" s="11">
        <f>ОГЛАВЛЕНИЕ!I53*((100-ОГЛАВЛЕНИЕ!H13)/100)</f>
        <v>1</v>
      </c>
    </row>
    <row r="2" spans="1:9" ht="12.75">
      <c r="A2" s="77"/>
      <c r="B2" s="77"/>
      <c r="C2" s="74"/>
      <c r="D2" s="74"/>
      <c r="E2" s="74"/>
      <c r="F2" s="74"/>
      <c r="G2" s="74"/>
      <c r="H2" s="19"/>
      <c r="I2" s="24"/>
    </row>
    <row r="3" spans="1:10" ht="12.75" customHeight="1">
      <c r="A3" s="77"/>
      <c r="B3" s="77"/>
      <c r="C3" s="20"/>
      <c r="D3" s="18"/>
      <c r="E3" s="18"/>
      <c r="F3" s="18"/>
      <c r="G3" s="18"/>
      <c r="H3" s="18"/>
      <c r="I3" s="3"/>
      <c r="J3" s="4"/>
    </row>
    <row r="4" spans="1:8" ht="12.75" customHeight="1">
      <c r="A4" s="77"/>
      <c r="B4" s="77"/>
      <c r="C4" s="20"/>
      <c r="D4" s="18"/>
      <c r="E4" s="18"/>
      <c r="F4" s="18"/>
      <c r="G4" s="18"/>
      <c r="H4" s="18"/>
    </row>
    <row r="5" spans="1:8" s="5" customFormat="1" ht="12.75" customHeight="1">
      <c r="A5" s="77"/>
      <c r="B5" s="77"/>
      <c r="C5" s="12"/>
      <c r="D5" s="21"/>
      <c r="E5" s="21"/>
      <c r="F5" s="12"/>
      <c r="G5" s="12"/>
      <c r="H5" s="12"/>
    </row>
    <row r="6" spans="1:8" s="5" customFormat="1" ht="7.5" customHeight="1" thickBot="1">
      <c r="A6" s="75"/>
      <c r="B6" s="76"/>
      <c r="C6" s="76"/>
      <c r="D6" s="76"/>
      <c r="E6" s="76"/>
      <c r="F6" s="76"/>
      <c r="G6" s="76"/>
      <c r="H6" s="76"/>
    </row>
    <row r="7" spans="1:9" s="5" customFormat="1" ht="12.75" customHeight="1">
      <c r="A7" s="71" t="s">
        <v>9</v>
      </c>
      <c r="B7" s="71"/>
      <c r="C7" s="71"/>
      <c r="D7" s="71"/>
      <c r="E7" s="71"/>
      <c r="F7" s="71"/>
      <c r="G7" s="71"/>
      <c r="H7" s="71"/>
      <c r="I7" s="31"/>
    </row>
    <row r="8" spans="1:11" ht="25.5" customHeight="1">
      <c r="A8" s="70" t="s">
        <v>8</v>
      </c>
      <c r="B8" s="66"/>
      <c r="C8" s="66"/>
      <c r="D8" s="66"/>
      <c r="E8" s="66"/>
      <c r="F8" s="66"/>
      <c r="G8" s="66"/>
      <c r="H8" s="66"/>
      <c r="I8" s="35"/>
      <c r="J8" s="1"/>
      <c r="K8" s="1"/>
    </row>
    <row r="9" spans="1:176" ht="108.75" customHeight="1">
      <c r="A9" s="43"/>
      <c r="B9" s="72" t="s">
        <v>11</v>
      </c>
      <c r="C9" s="72"/>
      <c r="D9" s="72"/>
      <c r="E9" s="72"/>
      <c r="F9" s="72"/>
      <c r="G9" s="72"/>
      <c r="H9" s="73"/>
      <c r="I9" s="27"/>
      <c r="J9" s="10"/>
      <c r="K9" s="10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</row>
    <row r="10" spans="1:12" s="6" customFormat="1" ht="15.75" customHeight="1">
      <c r="A10" s="70" t="s">
        <v>15</v>
      </c>
      <c r="B10" s="66"/>
      <c r="C10" s="66"/>
      <c r="D10" s="66"/>
      <c r="E10" s="66"/>
      <c r="F10" s="66"/>
      <c r="G10" s="66"/>
      <c r="H10" s="66"/>
      <c r="I10" s="28"/>
      <c r="J10" s="8"/>
      <c r="K10" s="8"/>
      <c r="L10" s="2"/>
    </row>
    <row r="11" spans="1:12" s="6" customFormat="1" ht="11.25" customHeight="1">
      <c r="A11" s="36"/>
      <c r="B11" s="36" t="s">
        <v>1</v>
      </c>
      <c r="C11" s="67" t="s">
        <v>0</v>
      </c>
      <c r="D11" s="68"/>
      <c r="E11" s="68"/>
      <c r="F11" s="68"/>
      <c r="G11" s="69"/>
      <c r="H11" s="36" t="s">
        <v>2</v>
      </c>
      <c r="I11" s="28"/>
      <c r="J11" s="8"/>
      <c r="K11" s="8"/>
      <c r="L11" s="2"/>
    </row>
    <row r="12" spans="1:11" s="2" customFormat="1" ht="57.75" customHeight="1">
      <c r="A12" s="29"/>
      <c r="B12" s="32" t="s">
        <v>4</v>
      </c>
      <c r="C12" s="54" t="s">
        <v>20</v>
      </c>
      <c r="D12" s="55"/>
      <c r="E12" s="55"/>
      <c r="F12" s="55"/>
      <c r="G12" s="56"/>
      <c r="H12" s="26">
        <f>484*$J$1</f>
        <v>484</v>
      </c>
      <c r="I12" s="45"/>
      <c r="J12" s="17"/>
      <c r="K12" s="17"/>
    </row>
    <row r="13" spans="1:11" s="2" customFormat="1" ht="57.75" customHeight="1">
      <c r="A13" s="30"/>
      <c r="B13" s="32" t="s">
        <v>3</v>
      </c>
      <c r="C13" s="54" t="s">
        <v>21</v>
      </c>
      <c r="D13" s="55"/>
      <c r="E13" s="55"/>
      <c r="F13" s="55"/>
      <c r="G13" s="56"/>
      <c r="H13" s="26">
        <f>550*$J$1</f>
        <v>550</v>
      </c>
      <c r="I13" s="45"/>
      <c r="J13" s="17"/>
      <c r="K13" s="17"/>
    </row>
    <row r="14" spans="1:11" s="2" customFormat="1" ht="57.75" customHeight="1">
      <c r="A14" s="33"/>
      <c r="B14" s="32">
        <v>83125</v>
      </c>
      <c r="C14" s="54" t="s">
        <v>22</v>
      </c>
      <c r="D14" s="55"/>
      <c r="E14" s="55"/>
      <c r="F14" s="55"/>
      <c r="G14" s="56"/>
      <c r="H14" s="26">
        <f>605*$J$1</f>
        <v>605</v>
      </c>
      <c r="I14" s="45"/>
      <c r="J14" s="17"/>
      <c r="K14" s="17"/>
    </row>
    <row r="15" spans="1:12" s="6" customFormat="1" ht="15.75" customHeight="1">
      <c r="A15" s="70" t="s">
        <v>16</v>
      </c>
      <c r="B15" s="66"/>
      <c r="C15" s="66"/>
      <c r="D15" s="66"/>
      <c r="E15" s="66"/>
      <c r="F15" s="66"/>
      <c r="G15" s="66"/>
      <c r="H15" s="66"/>
      <c r="I15" s="46"/>
      <c r="J15" s="8"/>
      <c r="K15" s="8"/>
      <c r="L15" s="2"/>
    </row>
    <row r="16" spans="1:12" s="6" customFormat="1" ht="11.25" customHeight="1">
      <c r="A16" s="36"/>
      <c r="B16" s="36" t="s">
        <v>1</v>
      </c>
      <c r="C16" s="67" t="s">
        <v>0</v>
      </c>
      <c r="D16" s="68"/>
      <c r="E16" s="68"/>
      <c r="F16" s="68"/>
      <c r="G16" s="69"/>
      <c r="H16" s="36" t="s">
        <v>2</v>
      </c>
      <c r="I16" s="46"/>
      <c r="J16" s="8"/>
      <c r="K16" s="8"/>
      <c r="L16" s="2"/>
    </row>
    <row r="17" spans="1:11" s="2" customFormat="1" ht="57.75" customHeight="1">
      <c r="A17" s="30"/>
      <c r="B17" s="32">
        <v>82000</v>
      </c>
      <c r="C17" s="54" t="s">
        <v>23</v>
      </c>
      <c r="D17" s="55"/>
      <c r="E17" s="55"/>
      <c r="F17" s="55"/>
      <c r="G17" s="56"/>
      <c r="H17" s="26">
        <f>400*$J$1</f>
        <v>400</v>
      </c>
      <c r="I17" s="45"/>
      <c r="J17" s="17"/>
      <c r="K17" s="17"/>
    </row>
    <row r="18" spans="1:11" s="2" customFormat="1" ht="57.75" customHeight="1">
      <c r="A18" s="30"/>
      <c r="B18" s="32">
        <v>82120</v>
      </c>
      <c r="C18" s="54" t="s">
        <v>24</v>
      </c>
      <c r="D18" s="55"/>
      <c r="E18" s="55"/>
      <c r="F18" s="55"/>
      <c r="G18" s="56"/>
      <c r="H18" s="26">
        <f>450*$J$1</f>
        <v>450</v>
      </c>
      <c r="I18" s="45"/>
      <c r="J18" s="17"/>
      <c r="K18" s="17"/>
    </row>
    <row r="19" spans="1:11" s="2" customFormat="1" ht="57.75" customHeight="1">
      <c r="A19" s="33"/>
      <c r="B19" s="32">
        <v>82125</v>
      </c>
      <c r="C19" s="54" t="s">
        <v>25</v>
      </c>
      <c r="D19" s="55"/>
      <c r="E19" s="55"/>
      <c r="F19" s="55"/>
      <c r="G19" s="56"/>
      <c r="H19" s="26">
        <f>492*$J$1</f>
        <v>492</v>
      </c>
      <c r="I19" s="45"/>
      <c r="J19" s="17"/>
      <c r="K19" s="17"/>
    </row>
    <row r="20" spans="1:11" s="2" customFormat="1" ht="57.75" customHeight="1">
      <c r="A20" s="30"/>
      <c r="B20" s="32">
        <v>82121</v>
      </c>
      <c r="C20" s="54" t="s">
        <v>26</v>
      </c>
      <c r="D20" s="55"/>
      <c r="E20" s="55"/>
      <c r="F20" s="55"/>
      <c r="G20" s="56"/>
      <c r="H20" s="26">
        <f>570*$J$1</f>
        <v>570</v>
      </c>
      <c r="I20" s="45"/>
      <c r="J20" s="17"/>
      <c r="K20" s="17"/>
    </row>
    <row r="21" spans="1:9" s="1" customFormat="1" ht="12.75">
      <c r="A21" s="42" t="s">
        <v>14</v>
      </c>
      <c r="B21" s="42"/>
      <c r="C21" s="42"/>
      <c r="D21" s="42"/>
      <c r="E21" s="42"/>
      <c r="F21" s="42"/>
      <c r="G21" s="42"/>
      <c r="H21" s="42"/>
      <c r="I21" s="35"/>
    </row>
    <row r="22" spans="1:9" s="7" customFormat="1" ht="12.75">
      <c r="A22" s="44" t="s">
        <v>17</v>
      </c>
      <c r="B22" s="37"/>
      <c r="C22" s="37"/>
      <c r="D22" s="37"/>
      <c r="E22" s="37"/>
      <c r="F22" s="37"/>
      <c r="G22" s="37"/>
      <c r="H22" s="37"/>
      <c r="I22" s="34"/>
    </row>
    <row r="23" spans="1:8" s="1" customFormat="1" ht="12.75">
      <c r="A23" s="18"/>
      <c r="B23" s="18"/>
      <c r="C23" s="18"/>
      <c r="D23" s="18"/>
      <c r="E23" s="18"/>
      <c r="F23" s="18"/>
      <c r="G23" s="18"/>
      <c r="H23" s="18"/>
    </row>
  </sheetData>
  <sheetProtection/>
  <mergeCells count="17">
    <mergeCell ref="A2:B5"/>
    <mergeCell ref="A8:H8"/>
    <mergeCell ref="A10:H10"/>
    <mergeCell ref="A6:H6"/>
    <mergeCell ref="A7:H7"/>
    <mergeCell ref="C1:G2"/>
    <mergeCell ref="B9:H9"/>
    <mergeCell ref="C19:G19"/>
    <mergeCell ref="C20:G20"/>
    <mergeCell ref="C11:G11"/>
    <mergeCell ref="C12:G12"/>
    <mergeCell ref="C13:G13"/>
    <mergeCell ref="C14:G14"/>
    <mergeCell ref="A15:H15"/>
    <mergeCell ref="C16:G16"/>
    <mergeCell ref="C17:G17"/>
    <mergeCell ref="C18:G18"/>
  </mergeCells>
  <hyperlinks>
    <hyperlink ref="A7:H7" location="ОГЛАВЛЕНИЕ!A1" display="Вернуться в ОГЛАВЛЕНИЕ"/>
  </hyperlinks>
  <printOptions/>
  <pageMargins left="0.7874015748031497" right="0.5511811023622047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29.8515625" style="0" customWidth="1"/>
  </cols>
  <sheetData>
    <row r="1" spans="1:3" ht="12.75">
      <c r="A1" s="51"/>
      <c r="B1" s="50"/>
      <c r="C1" s="50"/>
    </row>
    <row r="2" spans="1:3" ht="12.75">
      <c r="A2" s="52" t="s">
        <v>29</v>
      </c>
      <c r="B2" s="50"/>
      <c r="C2" s="50"/>
    </row>
    <row r="3" spans="1:3" ht="25.5">
      <c r="A3" s="51" t="s">
        <v>28</v>
      </c>
      <c r="B3" s="50"/>
      <c r="C3" s="50"/>
    </row>
    <row r="4" spans="1:3" ht="12.75">
      <c r="A4" s="52"/>
      <c r="B4" s="50"/>
      <c r="C4" s="50"/>
    </row>
    <row r="5" spans="1:3" ht="25.5">
      <c r="A5" s="51" t="s">
        <v>30</v>
      </c>
      <c r="B5" s="50"/>
      <c r="C5" s="50"/>
    </row>
    <row r="6" spans="1:3" ht="12.75">
      <c r="A6" s="52"/>
      <c r="B6" s="50"/>
      <c r="C6" s="50"/>
    </row>
    <row r="7" spans="1:3" ht="12.75">
      <c r="A7" s="53" t="s">
        <v>27</v>
      </c>
      <c r="B7" s="50"/>
      <c r="C7" s="50"/>
    </row>
    <row r="8" spans="1:3" ht="12.75">
      <c r="A8" s="52"/>
      <c r="B8" s="50"/>
      <c r="C8" s="50"/>
    </row>
    <row r="9" spans="1:3" ht="12.75">
      <c r="A9" s="52"/>
      <c r="B9" s="50"/>
      <c r="C9" s="50"/>
    </row>
    <row r="10" spans="1:3" ht="12.75">
      <c r="A10" s="52"/>
      <c r="B10" s="50"/>
      <c r="C10" s="50"/>
    </row>
    <row r="11" spans="1:3" ht="12.75">
      <c r="A11" s="52"/>
      <c r="B11" s="50"/>
      <c r="C11" s="50"/>
    </row>
    <row r="12" spans="1:3" ht="12.75">
      <c r="A12" s="52"/>
      <c r="B12" s="50"/>
      <c r="C12" s="50"/>
    </row>
    <row r="13" spans="1:3" ht="33.75" customHeight="1">
      <c r="A13" s="50"/>
      <c r="B13" s="50"/>
      <c r="C13" s="50"/>
    </row>
    <row r="14" spans="1:3" ht="12.75">
      <c r="A14" s="50"/>
      <c r="B14" s="50"/>
      <c r="C14" s="50"/>
    </row>
    <row r="15" spans="1:3" ht="12.75">
      <c r="A15" s="50"/>
      <c r="B15" s="50"/>
      <c r="C15" s="50"/>
    </row>
    <row r="16" spans="1:3" ht="12.75">
      <c r="A16" s="50"/>
      <c r="B16" s="50"/>
      <c r="C16" s="50"/>
    </row>
    <row r="17" spans="1:3" ht="12.75">
      <c r="A17" s="50"/>
      <c r="B17" s="50"/>
      <c r="C17" s="50"/>
    </row>
    <row r="18" spans="1:3" ht="12.75">
      <c r="A18" s="50"/>
      <c r="B18" s="50"/>
      <c r="C18" s="50"/>
    </row>
    <row r="19" spans="1:3" ht="12.75">
      <c r="A19" s="50"/>
      <c r="B19" s="50"/>
      <c r="C19" s="50"/>
    </row>
    <row r="20" spans="1:3" ht="12.75">
      <c r="A20" s="50"/>
      <c r="B20" s="50"/>
      <c r="C20" s="50"/>
    </row>
    <row r="21" spans="1:3" ht="12.75">
      <c r="A21" s="50"/>
      <c r="B21" s="50"/>
      <c r="C21" s="50"/>
    </row>
    <row r="22" spans="1:3" ht="12.75">
      <c r="A22" s="50"/>
      <c r="B22" s="50"/>
      <c r="C22" s="50"/>
    </row>
    <row r="23" spans="1:3" ht="12.75">
      <c r="A23" s="50"/>
      <c r="B23" s="50"/>
      <c r="C23" s="50"/>
    </row>
    <row r="24" spans="1:3" ht="12.75">
      <c r="A24" s="50"/>
      <c r="B24" s="50"/>
      <c r="C24" s="50"/>
    </row>
    <row r="25" spans="1:3" ht="12.75">
      <c r="A25" s="50"/>
      <c r="B25" s="50"/>
      <c r="C25" s="50"/>
    </row>
    <row r="26" spans="1:3" ht="12.75">
      <c r="A26" s="50"/>
      <c r="B26" s="50"/>
      <c r="C26" s="50"/>
    </row>
    <row r="27" spans="1:3" ht="12.75">
      <c r="A27" s="50"/>
      <c r="B27" s="50"/>
      <c r="C27" s="50"/>
    </row>
    <row r="28" spans="1:3" ht="12.75">
      <c r="A28" s="50"/>
      <c r="B28" s="50"/>
      <c r="C28" s="50"/>
    </row>
    <row r="29" spans="1:3" ht="12.75">
      <c r="A29" s="50"/>
      <c r="B29" s="50"/>
      <c r="C29" s="50"/>
    </row>
    <row r="30" spans="1:3" ht="12.75">
      <c r="A30" s="50"/>
      <c r="B30" s="50"/>
      <c r="C30" s="50"/>
    </row>
    <row r="31" spans="1:3" ht="12.75">
      <c r="A31" s="50"/>
      <c r="B31" s="50"/>
      <c r="C31" s="50"/>
    </row>
    <row r="32" spans="1:3" ht="12.75">
      <c r="A32" s="50"/>
      <c r="B32" s="50"/>
      <c r="C32" s="50"/>
    </row>
    <row r="33" spans="1:3" ht="12.75">
      <c r="A33" s="50"/>
      <c r="B33" s="50"/>
      <c r="C33" s="50"/>
    </row>
    <row r="34" spans="1:3" ht="12.75">
      <c r="A34" s="50"/>
      <c r="B34" s="50"/>
      <c r="C34" s="50"/>
    </row>
    <row r="35" spans="1:3" ht="12.75">
      <c r="A35" s="50"/>
      <c r="B35" s="50"/>
      <c r="C35" s="50"/>
    </row>
    <row r="36" spans="1:3" ht="12.75">
      <c r="A36" s="50"/>
      <c r="B36" s="50"/>
      <c r="C36" s="50"/>
    </row>
    <row r="37" spans="1:3" ht="12.75">
      <c r="A37" s="50"/>
      <c r="B37" s="50"/>
      <c r="C37" s="50"/>
    </row>
    <row r="38" spans="1:3" ht="12.75">
      <c r="A38" s="50"/>
      <c r="B38" s="50"/>
      <c r="C38" s="50"/>
    </row>
    <row r="39" spans="1:3" ht="12.75">
      <c r="A39" s="50"/>
      <c r="B39" s="50"/>
      <c r="C39" s="50"/>
    </row>
    <row r="40" spans="1:3" ht="12.75">
      <c r="A40" s="50"/>
      <c r="B40" s="50"/>
      <c r="C40" s="50"/>
    </row>
    <row r="41" spans="1:3" ht="12.75">
      <c r="A41" s="50"/>
      <c r="B41" s="50"/>
      <c r="C41" s="50"/>
    </row>
    <row r="42" spans="1:3" ht="12.75">
      <c r="A42" s="50"/>
      <c r="B42" s="50"/>
      <c r="C42" s="50"/>
    </row>
    <row r="43" spans="1:3" ht="12.75">
      <c r="A43" s="50"/>
      <c r="B43" s="50"/>
      <c r="C43" s="50"/>
    </row>
  </sheetData>
  <sheetProtection/>
  <hyperlinks>
    <hyperlink ref="A7" r:id="rId1" display="http://www.tosb.ru/"/>
  </hyperlinks>
  <printOptions/>
  <pageMargins left="0.7" right="0.7" top="0.75" bottom="0.75" header="0.3" footer="0.3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Тимуков Николай Вячеславович</Manager>
  <Company>Citadel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Ильин Олег Максимович</dc:creator>
  <cp:keywords/>
  <dc:description/>
  <cp:lastModifiedBy>Citadel</cp:lastModifiedBy>
  <cp:lastPrinted>2013-05-24T11:01:30Z</cp:lastPrinted>
  <dcterms:created xsi:type="dcterms:W3CDTF">2008-05-14T10:20:01Z</dcterms:created>
  <dcterms:modified xsi:type="dcterms:W3CDTF">2013-11-01T15:56:15Z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